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flaminerve-my.sharepoint.com/personal/marcperras_telefibrelaminerve_com/Documents/Attachments/Bureau/"/>
    </mc:Choice>
  </mc:AlternateContent>
  <xr:revisionPtr revIDLastSave="0" documentId="14_{29CEBF4D-4A00-45E2-B2D0-F15912F75873}" xr6:coauthVersionLast="47" xr6:coauthVersionMax="47" xr10:uidLastSave="{00000000-0000-0000-0000-000000000000}"/>
  <bookViews>
    <workbookView xWindow="-103" yWindow="-103" windowWidth="22149" windowHeight="13200" tabRatio="599" xr2:uid="{54B74247-FD04-423B-86FF-F27B6A4AEC9E}"/>
  </bookViews>
  <sheets>
    <sheet name="BON COMMANDE" sheetId="3" r:id="rId1"/>
    <sheet name="Annexe A - TV" sheetId="4" r:id="rId2"/>
  </sheets>
  <definedNames>
    <definedName name="_xlnm.Print_Area" localSheetId="1">'Annexe A - TV'!$A$1:$G$44</definedName>
    <definedName name="_xlnm.Print_Area" localSheetId="0">'BON COMMANDE'!$A$1:$H$48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30" i="3"/>
  <c r="H29" i="3"/>
  <c r="H34" i="3" l="1"/>
  <c r="H37" i="3"/>
  <c r="H35" i="3"/>
  <c r="H27" i="3"/>
  <c r="H26" i="3"/>
  <c r="H18" i="3"/>
  <c r="H15" i="3"/>
  <c r="H6" i="3"/>
  <c r="H40" i="3"/>
  <c r="H36" i="3"/>
  <c r="H14" i="3" l="1"/>
  <c r="H12" i="3"/>
  <c r="H21" i="3"/>
  <c r="H20" i="3"/>
  <c r="H19" i="3"/>
  <c r="H13" i="3"/>
  <c r="H39" i="3"/>
  <c r="H8" i="3" l="1"/>
  <c r="H28" i="3" l="1"/>
  <c r="G7" i="4"/>
  <c r="G8" i="4"/>
  <c r="G9" i="4"/>
  <c r="G11" i="4"/>
  <c r="G13" i="4"/>
  <c r="G15" i="4"/>
  <c r="G17" i="4"/>
  <c r="G19" i="4"/>
  <c r="G20" i="4"/>
  <c r="G22" i="4"/>
  <c r="G24" i="4"/>
  <c r="G26" i="4"/>
  <c r="G28" i="4"/>
  <c r="G30" i="4"/>
  <c r="G32" i="4"/>
  <c r="G34" i="4"/>
  <c r="G37" i="4"/>
  <c r="G38" i="4"/>
  <c r="G39" i="4"/>
  <c r="G6" i="4"/>
  <c r="G41" i="4" l="1"/>
  <c r="H22" i="3" s="1"/>
  <c r="H23" i="3" l="1"/>
  <c r="H31" i="3"/>
  <c r="H38" i="3"/>
  <c r="H41" i="3" s="1"/>
</calcChain>
</file>

<file path=xl/sharedStrings.xml><?xml version="1.0" encoding="utf-8"?>
<sst xmlns="http://schemas.openxmlformats.org/spreadsheetml/2006/main" count="107" uniqueCount="93">
  <si>
    <t>Téléchargement</t>
  </si>
  <si>
    <t>Téléversement</t>
  </si>
  <si>
    <t>Volume</t>
  </si>
  <si>
    <t>FRAIS MENSUELS</t>
  </si>
  <si>
    <t>HD</t>
  </si>
  <si>
    <t>DATE:</t>
  </si>
  <si>
    <t>Adresse:</t>
  </si>
  <si>
    <t>Nom:</t>
  </si>
  <si>
    <t>No tel:</t>
  </si>
  <si>
    <t>$</t>
  </si>
  <si>
    <t>$ / mois</t>
  </si>
  <si>
    <r>
      <t xml:space="preserve">Forfaits variés:                                                                                                                   </t>
    </r>
    <r>
      <rPr>
        <b/>
        <i/>
        <sz val="11"/>
        <color theme="1"/>
        <rFont val="Calibri"/>
        <family val="2"/>
        <scheme val="minor"/>
      </rPr>
      <t>ANNEXE A</t>
    </r>
  </si>
  <si>
    <t>ANNEXE A</t>
  </si>
  <si>
    <t>$ / Mois</t>
  </si>
  <si>
    <t>SUPER TV</t>
  </si>
  <si>
    <t>SUPER TV RÉSEAU</t>
  </si>
  <si>
    <t>SUPER TV 3</t>
  </si>
  <si>
    <t>SUPER TV 4</t>
  </si>
  <si>
    <t>SUPER ÉCRAN</t>
  </si>
  <si>
    <t>Super stations</t>
  </si>
  <si>
    <t>Sports</t>
  </si>
  <si>
    <t>TVA Sports</t>
  </si>
  <si>
    <t>Crave</t>
  </si>
  <si>
    <t>Crave extra</t>
  </si>
  <si>
    <t>Découverte</t>
  </si>
  <si>
    <t>Variété</t>
  </si>
  <si>
    <t>Variété +</t>
  </si>
  <si>
    <t>Actualité</t>
  </si>
  <si>
    <t>Jeunesse</t>
  </si>
  <si>
    <t>Style de vie</t>
  </si>
  <si>
    <t>Diversité</t>
  </si>
  <si>
    <t>Adulte:</t>
  </si>
  <si>
    <t>Playboy TV</t>
  </si>
  <si>
    <r>
      <t xml:space="preserve">TOTAL FORFAITS </t>
    </r>
    <r>
      <rPr>
        <b/>
        <i/>
        <vertAlign val="superscript"/>
        <sz val="11"/>
        <color theme="1"/>
        <rFont val="Calibri"/>
        <family val="2"/>
        <scheme val="minor"/>
      </rPr>
      <t>(1)</t>
    </r>
  </si>
  <si>
    <t>BON DE COMMANDE</t>
  </si>
  <si>
    <t>Messagerie vocale</t>
  </si>
  <si>
    <t>Qté</t>
  </si>
  <si>
    <t>Qté x</t>
  </si>
  <si>
    <t>Abonnement à Crave requis</t>
  </si>
  <si>
    <t>Hustler TV</t>
  </si>
  <si>
    <t>Dorcel TV</t>
  </si>
  <si>
    <t>FORFAITS THÉMATIQUES TÉLÉVISION  (NOTE 1)</t>
  </si>
  <si>
    <t>TÉLÉPHONIE</t>
  </si>
  <si>
    <t>NOTE 1: Période d'abonnement minimum suggérée - 3 mois</t>
  </si>
  <si>
    <t>FRAIS D'INSTALLATION</t>
  </si>
  <si>
    <t>Courriel:</t>
  </si>
  <si>
    <t>Total</t>
  </si>
  <si>
    <t>Total TÉLÉVISION</t>
  </si>
  <si>
    <r>
      <rPr>
        <b/>
        <sz val="11"/>
        <rFont val="Calibri"/>
        <family val="2"/>
        <scheme val="minor"/>
      </rPr>
      <t>30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</si>
  <si>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>100</t>
    </r>
    <r>
      <rPr>
        <sz val="11"/>
        <color theme="1"/>
        <rFont val="Calibri"/>
        <family val="2"/>
        <scheme val="minor"/>
      </rPr>
      <t xml:space="preserve"> Mbps</t>
    </r>
  </si>
  <si>
    <t>2 - Plus de 100m chez le client</t>
  </si>
  <si>
    <t>SIGNATURE du client_________________________</t>
  </si>
  <si>
    <t>Date____________________</t>
  </si>
  <si>
    <t>Frais de gestion décodeur(s) additionnel(s):</t>
  </si>
  <si>
    <t xml:space="preserve">Batterie de secours pour service téléphonique </t>
  </si>
  <si>
    <t>Adresse Postale / Correspondance</t>
  </si>
  <si>
    <r>
      <t xml:space="preserve">BASE  (frais de gestion du </t>
    </r>
    <r>
      <rPr>
        <sz val="10"/>
        <color theme="1"/>
        <rFont val="Calibri"/>
        <family val="2"/>
        <scheme val="minor"/>
      </rPr>
      <t>1 er</t>
    </r>
    <r>
      <rPr>
        <sz val="11"/>
        <color theme="1"/>
        <rFont val="Calibri"/>
        <family val="2"/>
        <scheme val="minor"/>
      </rPr>
      <t xml:space="preserve"> décodeur inclus)</t>
    </r>
  </si>
  <si>
    <t>Décodeur fourni par le client: Frais d'initialisation</t>
  </si>
  <si>
    <t>Nos services sont assujettis aux conditions d'utilisation et aux obligations d'abonnement. (voir Web TFLM)</t>
  </si>
  <si>
    <t>Des frais supplémentaires en matériel et main d'œuvre pourraient être facturés selon le travail à effectuer</t>
  </si>
  <si>
    <t>Note 1</t>
  </si>
  <si>
    <t xml:space="preserve">1 - Frais d'installation de base - Pose du fil de service fibre optique     </t>
  </si>
  <si>
    <t>Taxes en sus</t>
  </si>
  <si>
    <t>Frais de raccordement pour l'installation de la téléphonie</t>
  </si>
  <si>
    <t>Frais de raccordement pour l'installation de la télévision</t>
  </si>
  <si>
    <t>(1) Non remboursable après installation</t>
  </si>
  <si>
    <t xml:space="preserve">(2) Décodeur garantie à vie non transférable </t>
  </si>
  <si>
    <r>
      <rPr>
        <b/>
        <sz val="11"/>
        <color theme="1"/>
        <rFont val="Calibri"/>
        <family val="2"/>
        <scheme val="minor"/>
      </rPr>
      <t xml:space="preserve">60 </t>
    </r>
    <r>
      <rPr>
        <sz val="11"/>
        <color theme="1"/>
        <rFont val="Calibri"/>
        <family val="2"/>
        <scheme val="minor"/>
      </rPr>
      <t>Mbps</t>
    </r>
  </si>
  <si>
    <r>
      <rPr>
        <b/>
        <sz val="11"/>
        <color theme="1"/>
        <rFont val="Calibri"/>
        <family val="2"/>
        <scheme val="minor"/>
      </rPr>
      <t>120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</si>
  <si>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 xml:space="preserve">400 </t>
    </r>
    <r>
      <rPr>
        <sz val="11"/>
        <color theme="1"/>
        <rFont val="Calibri"/>
        <family val="2"/>
        <scheme val="minor"/>
      </rPr>
      <t xml:space="preserve"> Mbps</t>
    </r>
  </si>
  <si>
    <t>Volume illimité</t>
  </si>
  <si>
    <t>Volume Illimité</t>
  </si>
  <si>
    <r>
      <rPr>
        <b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</si>
  <si>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>25</t>
    </r>
    <r>
      <rPr>
        <sz val="11"/>
        <color theme="1"/>
        <rFont val="Calibri"/>
        <family val="2"/>
        <scheme val="minor"/>
      </rPr>
      <t xml:space="preserve"> Mbps</t>
    </r>
  </si>
  <si>
    <r>
      <rPr>
        <b/>
        <sz val="11"/>
        <color theme="1"/>
        <rFont val="Calibri"/>
        <family val="2"/>
        <scheme val="minor"/>
      </rPr>
      <t>50</t>
    </r>
    <r>
      <rPr>
        <sz val="11"/>
        <color theme="1"/>
        <rFont val="Calibri"/>
        <family val="2"/>
        <scheme val="minor"/>
      </rPr>
      <t xml:space="preserve"> Mbps</t>
    </r>
  </si>
  <si>
    <t>Le Pratique                    FIBRE 60</t>
  </si>
  <si>
    <t xml:space="preserve">Achat Routeur Calix adressable Neuf </t>
  </si>
  <si>
    <t>Location mensuelle  routeur Calix adressable</t>
  </si>
  <si>
    <t>L'essentiel Boulot         FIBRE 120</t>
  </si>
  <si>
    <t>La Base                           FIBRE 30</t>
  </si>
  <si>
    <t>La Formule 1                 FIBRE 400</t>
  </si>
  <si>
    <t>TOTAL FRAIS MENSUELS</t>
  </si>
  <si>
    <t xml:space="preserve">                                                                                                                             TOTAL ÉQUIPEMENTS </t>
  </si>
  <si>
    <t>TÉLÉVISION NUMÉRIQUE</t>
  </si>
  <si>
    <t xml:space="preserve">                                               TOTAL FRAIS D'INSTALLATION</t>
  </si>
  <si>
    <t>INTERNET HAUTE VITESSE</t>
  </si>
  <si>
    <t>ACHAT/LOCATION D'ÉQUIPEMENT</t>
  </si>
  <si>
    <t>Location mensuelle décodeur Numérique-HD- Enregistreur (2)</t>
  </si>
  <si>
    <t>Télécommande (incluse en location et achat)</t>
  </si>
  <si>
    <t>Location mensuelle de batterie</t>
  </si>
  <si>
    <r>
      <t xml:space="preserve">Service de Base en DUO </t>
    </r>
    <r>
      <rPr>
        <i/>
        <sz val="10"/>
        <color theme="1"/>
        <rFont val="Calibri"/>
        <family val="2"/>
        <scheme val="minor"/>
      </rPr>
      <t>Offert à un nouveau client Internet (doit garder son service Internet 1 an)</t>
    </r>
  </si>
  <si>
    <t xml:space="preserve">Base, Interurbains illimités(Can/US) (911 Services d'urgence - Afficheur, renvoi d'appel et conférence , appel en attente Inclus) </t>
  </si>
  <si>
    <t xml:space="preserve">Base affaires, Interurbains Illimités (Can/Us) (911 Services d'urgence - Afficheur, renvoi d'appel et conférence , appel en attente Inclus)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</si>
</sst>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#,##0.00\ _$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i/>
      <vertAlign val="superscript"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indexed="64"/>
      </right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4" fillId="9" borderId="0" applyNumberFormat="0" applyBorder="0" applyAlignment="0" applyProtection="0"/>
  </cellStyleXfs>
  <cellXfs count="229"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4" xfId="0" applyBorder="1"/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64" fontId="0" fillId="0" borderId="1" xfId="0" applyNumberFormat="1" applyBorder="1"/>
    <xf numFmtId="164" fontId="0" fillId="4" borderId="1" xfId="0" applyNumberForma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0" fillId="8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0" fillId="3" borderId="9" xfId="0" applyFill="1" applyBorder="1"/>
    <xf numFmtId="0" fontId="0" fillId="3" borderId="0" xfId="0" applyFill="1"/>
    <xf numFmtId="49" fontId="0" fillId="3" borderId="18" xfId="0" applyNumberFormat="1" applyFill="1" applyBorder="1" applyAlignment="1">
      <alignment horizontal="center" vertical="center"/>
    </xf>
    <xf numFmtId="49" fontId="0" fillId="3" borderId="19" xfId="0" applyNumberFormat="1" applyFill="1" applyBorder="1" applyAlignment="1">
      <alignment horizontal="center" vertical="center"/>
    </xf>
    <xf numFmtId="2" fontId="0" fillId="3" borderId="17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left"/>
    </xf>
    <xf numFmtId="164" fontId="0" fillId="5" borderId="14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0" borderId="0" xfId="0" applyFont="1"/>
    <xf numFmtId="49" fontId="2" fillId="0" borderId="9" xfId="0" applyNumberFormat="1" applyFont="1" applyBorder="1" applyAlignment="1">
      <alignment horizontal="center" vertical="center"/>
    </xf>
    <xf numFmtId="49" fontId="0" fillId="3" borderId="31" xfId="0" applyNumberFormat="1" applyFill="1" applyBorder="1" applyAlignment="1">
      <alignment horizontal="center" vertical="center"/>
    </xf>
    <xf numFmtId="49" fontId="0" fillId="3" borderId="30" xfId="0" applyNumberForma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5" fillId="0" borderId="0" xfId="0" applyFont="1"/>
    <xf numFmtId="44" fontId="0" fillId="6" borderId="10" xfId="1" applyFont="1" applyFill="1" applyBorder="1" applyAlignment="1" applyProtection="1">
      <alignment horizontal="center" vertical="center"/>
    </xf>
    <xf numFmtId="164" fontId="14" fillId="9" borderId="22" xfId="2" applyNumberFormat="1" applyBorder="1" applyAlignment="1" applyProtection="1">
      <alignment horizontal="center" vertical="center"/>
    </xf>
    <xf numFmtId="164" fontId="14" fillId="9" borderId="1" xfId="2" applyNumberFormat="1" applyBorder="1" applyAlignment="1" applyProtection="1">
      <alignment horizontal="center" vertical="center"/>
    </xf>
    <xf numFmtId="164" fontId="14" fillId="9" borderId="11" xfId="2" applyNumberFormat="1" applyBorder="1" applyAlignment="1" applyProtection="1">
      <alignment horizontal="center" vertical="center"/>
    </xf>
    <xf numFmtId="164" fontId="0" fillId="9" borderId="22" xfId="2" applyNumberFormat="1" applyFont="1" applyBorder="1" applyAlignment="1" applyProtection="1">
      <alignment horizontal="center" vertical="center"/>
    </xf>
    <xf numFmtId="164" fontId="11" fillId="6" borderId="28" xfId="0" applyNumberFormat="1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left"/>
    </xf>
    <xf numFmtId="0" fontId="0" fillId="4" borderId="33" xfId="0" applyFill="1" applyBorder="1" applyAlignment="1">
      <alignment horizontal="left"/>
    </xf>
    <xf numFmtId="0" fontId="15" fillId="0" borderId="0" xfId="0" applyFont="1"/>
    <xf numFmtId="44" fontId="2" fillId="4" borderId="34" xfId="1" applyFont="1" applyFill="1" applyBorder="1" applyAlignment="1" applyProtection="1">
      <alignment horizontal="center" vertical="center"/>
    </xf>
    <xf numFmtId="0" fontId="0" fillId="6" borderId="8" xfId="0" applyFill="1" applyBorder="1" applyAlignment="1">
      <alignment horizontal="center" vertical="center"/>
    </xf>
    <xf numFmtId="164" fontId="2" fillId="6" borderId="34" xfId="0" applyNumberFormat="1" applyFont="1" applyFill="1" applyBorder="1" applyAlignment="1">
      <alignment horizontal="center" vertical="center"/>
    </xf>
    <xf numFmtId="0" fontId="11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0" fillId="2" borderId="5" xfId="0" applyFill="1" applyBorder="1" applyProtection="1">
      <protection locked="0"/>
    </xf>
    <xf numFmtId="0" fontId="0" fillId="2" borderId="35" xfId="0" applyFill="1" applyBorder="1" applyProtection="1">
      <protection locked="0"/>
    </xf>
    <xf numFmtId="2" fontId="0" fillId="3" borderId="36" xfId="0" applyNumberFormat="1" applyFill="1" applyBorder="1" applyAlignment="1">
      <alignment horizontal="center" vertical="center"/>
    </xf>
    <xf numFmtId="49" fontId="0" fillId="12" borderId="14" xfId="0" applyNumberFormat="1" applyFill="1" applyBorder="1" applyAlignment="1" applyProtection="1">
      <alignment horizontal="center" vertical="center"/>
      <protection locked="0"/>
    </xf>
    <xf numFmtId="49" fontId="0" fillId="12" borderId="1" xfId="0" applyNumberFormat="1" applyFill="1" applyBorder="1" applyAlignment="1" applyProtection="1">
      <alignment horizontal="center" vertical="center"/>
      <protection locked="0"/>
    </xf>
    <xf numFmtId="0" fontId="0" fillId="13" borderId="10" xfId="0" applyFill="1" applyBorder="1" applyAlignment="1" applyProtection="1">
      <alignment horizontal="center" vertical="center"/>
      <protection locked="0"/>
    </xf>
    <xf numFmtId="3" fontId="0" fillId="11" borderId="21" xfId="0" applyNumberFormat="1" applyFill="1" applyBorder="1" applyAlignment="1" applyProtection="1">
      <alignment horizontal="center" vertical="center"/>
      <protection locked="0"/>
    </xf>
    <xf numFmtId="3" fontId="14" fillId="14" borderId="1" xfId="2" applyNumberFormat="1" applyFill="1" applyBorder="1" applyAlignment="1" applyProtection="1">
      <alignment horizontal="center" vertical="center"/>
      <protection locked="0"/>
    </xf>
    <xf numFmtId="3" fontId="14" fillId="14" borderId="11" xfId="2" applyNumberFormat="1" applyFill="1" applyBorder="1" applyAlignment="1" applyProtection="1">
      <alignment horizontal="center" vertical="center"/>
      <protection locked="0"/>
    </xf>
    <xf numFmtId="0" fontId="14" fillId="14" borderId="11" xfId="2" applyFill="1" applyBorder="1" applyAlignment="1" applyProtection="1">
      <alignment horizontal="center" vertical="center"/>
    </xf>
    <xf numFmtId="3" fontId="0" fillId="13" borderId="28" xfId="0" applyNumberFormat="1" applyFill="1" applyBorder="1" applyAlignment="1" applyProtection="1">
      <alignment horizontal="center" vertical="center"/>
      <protection locked="0"/>
    </xf>
    <xf numFmtId="49" fontId="0" fillId="13" borderId="1" xfId="0" applyNumberForma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2" fontId="3" fillId="4" borderId="7" xfId="0" applyNumberFormat="1" applyFont="1" applyFill="1" applyBorder="1" applyAlignment="1">
      <alignment horizontal="center" vertical="center"/>
    </xf>
    <xf numFmtId="3" fontId="0" fillId="14" borderId="1" xfId="2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2" fillId="6" borderId="29" xfId="0" applyFont="1" applyFill="1" applyBorder="1" applyAlignment="1">
      <alignment horizontal="left" vertical="center"/>
    </xf>
    <xf numFmtId="0" fontId="2" fillId="6" borderId="26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49" fontId="0" fillId="3" borderId="19" xfId="0" applyNumberFormat="1" applyFill="1" applyBorder="1" applyAlignment="1">
      <alignment horizontal="center" vertical="center"/>
    </xf>
    <xf numFmtId="49" fontId="0" fillId="3" borderId="30" xfId="0" applyNumberFormat="1" applyFill="1" applyBorder="1" applyAlignment="1">
      <alignment horizontal="center" vertical="center"/>
    </xf>
    <xf numFmtId="0" fontId="0" fillId="6" borderId="1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4" borderId="2" xfId="0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4" borderId="8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15" borderId="21" xfId="0" applyFill="1" applyBorder="1" applyAlignment="1" applyProtection="1">
      <alignment horizontal="center" vertical="center"/>
      <protection locked="0"/>
    </xf>
    <xf numFmtId="0" fontId="0" fillId="15" borderId="17" xfId="0" applyFill="1" applyBorder="1" applyAlignment="1" applyProtection="1">
      <alignment horizontal="center" vertical="center"/>
      <protection locked="0"/>
    </xf>
    <xf numFmtId="49" fontId="0" fillId="15" borderId="22" xfId="0" applyNumberForma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1" fillId="3" borderId="6" xfId="2" applyFont="1" applyFill="1" applyBorder="1" applyAlignment="1" applyProtection="1">
      <alignment horizontal="center" vertical="center"/>
    </xf>
    <xf numFmtId="0" fontId="11" fillId="4" borderId="6" xfId="2" applyFont="1" applyFill="1" applyBorder="1" applyAlignment="1" applyProtection="1">
      <alignment horizontal="center" vertical="center"/>
    </xf>
    <xf numFmtId="0" fontId="11" fillId="5" borderId="6" xfId="2" applyFont="1" applyFill="1" applyBorder="1" applyAlignment="1" applyProtection="1">
      <alignment horizontal="center" vertical="center"/>
    </xf>
    <xf numFmtId="3" fontId="0" fillId="11" borderId="1" xfId="0" applyNumberFormat="1" applyFill="1" applyBorder="1" applyAlignment="1" applyProtection="1">
      <alignment horizontal="center" vertical="center"/>
      <protection locked="0"/>
    </xf>
    <xf numFmtId="164" fontId="14" fillId="9" borderId="21" xfId="2" applyNumberFormat="1" applyBorder="1" applyAlignment="1" applyProtection="1">
      <alignment horizontal="center" vertical="center"/>
    </xf>
    <xf numFmtId="0" fontId="0" fillId="9" borderId="10" xfId="2" applyFont="1" applyBorder="1" applyAlignment="1" applyProtection="1">
      <alignment vertical="center"/>
    </xf>
    <xf numFmtId="0" fontId="11" fillId="9" borderId="26" xfId="2" applyFont="1" applyBorder="1" applyAlignment="1" applyProtection="1">
      <alignment horizontal="center" vertical="center"/>
    </xf>
    <xf numFmtId="0" fontId="11" fillId="9" borderId="41" xfId="2" applyFont="1" applyBorder="1" applyAlignment="1" applyProtection="1">
      <alignment horizontal="center" vertical="center"/>
    </xf>
    <xf numFmtId="0" fontId="11" fillId="9" borderId="15" xfId="2" applyFont="1" applyBorder="1" applyAlignment="1"/>
    <xf numFmtId="0" fontId="11" fillId="9" borderId="15" xfId="2" applyFont="1" applyBorder="1" applyAlignment="1" applyProtection="1">
      <alignment vertical="center"/>
    </xf>
    <xf numFmtId="0" fontId="14" fillId="9" borderId="15" xfId="2" applyBorder="1" applyAlignment="1" applyProtection="1">
      <alignment vertical="center"/>
    </xf>
    <xf numFmtId="0" fontId="14" fillId="9" borderId="10" xfId="2" applyFont="1" applyBorder="1" applyAlignment="1" applyProtection="1">
      <alignment vertical="center"/>
    </xf>
    <xf numFmtId="0" fontId="0" fillId="9" borderId="10" xfId="2" applyFont="1" applyBorder="1" applyAlignment="1" applyProtection="1">
      <alignment horizontal="left"/>
    </xf>
    <xf numFmtId="0" fontId="0" fillId="9" borderId="8" xfId="2" applyFont="1" applyBorder="1" applyAlignment="1" applyProtection="1">
      <alignment vertical="center"/>
    </xf>
    <xf numFmtId="0" fontId="0" fillId="9" borderId="10" xfId="2" applyFont="1" applyBorder="1" applyAlignment="1"/>
    <xf numFmtId="0" fontId="14" fillId="9" borderId="43" xfId="2" applyBorder="1" applyAlignment="1" applyProtection="1">
      <alignment vertical="center"/>
    </xf>
    <xf numFmtId="0" fontId="0" fillId="9" borderId="44" xfId="2" applyFont="1" applyBorder="1" applyAlignment="1" applyProtection="1">
      <alignment horizontal="left"/>
    </xf>
    <xf numFmtId="0" fontId="0" fillId="9" borderId="45" xfId="2" applyFont="1" applyBorder="1" applyAlignment="1" applyProtection="1">
      <alignment horizontal="left"/>
    </xf>
    <xf numFmtId="0" fontId="14" fillId="9" borderId="45" xfId="2" applyFont="1" applyBorder="1" applyAlignment="1" applyProtection="1">
      <alignment vertical="center"/>
    </xf>
    <xf numFmtId="0" fontId="0" fillId="9" borderId="44" xfId="2" applyFont="1" applyBorder="1" applyAlignment="1"/>
    <xf numFmtId="0" fontId="0" fillId="9" borderId="45" xfId="2" applyFont="1" applyBorder="1" applyAlignment="1"/>
    <xf numFmtId="0" fontId="0" fillId="9" borderId="46" xfId="2" applyFont="1" applyBorder="1" applyAlignment="1" applyProtection="1">
      <alignment vertical="center"/>
    </xf>
    <xf numFmtId="0" fontId="0" fillId="9" borderId="45" xfId="2" applyFont="1" applyBorder="1" applyAlignment="1" applyProtection="1">
      <alignment vertical="center"/>
    </xf>
    <xf numFmtId="0" fontId="14" fillId="9" borderId="48" xfId="2" applyFont="1" applyBorder="1" applyAlignment="1" applyProtection="1">
      <alignment vertical="center"/>
    </xf>
    <xf numFmtId="0" fontId="14" fillId="9" borderId="49" xfId="2" applyFont="1" applyBorder="1" applyAlignment="1" applyProtection="1">
      <alignment vertical="center"/>
    </xf>
    <xf numFmtId="164" fontId="0" fillId="5" borderId="3" xfId="0" applyNumberFormat="1" applyFill="1" applyBorder="1" applyAlignment="1">
      <alignment horizontal="center"/>
    </xf>
    <xf numFmtId="164" fontId="0" fillId="5" borderId="20" xfId="0" applyNumberFormat="1" applyFill="1" applyBorder="1" applyAlignment="1">
      <alignment horizontal="center"/>
    </xf>
    <xf numFmtId="0" fontId="2" fillId="5" borderId="4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0" fontId="11" fillId="11" borderId="50" xfId="0" applyFont="1" applyFill="1" applyBorder="1" applyAlignment="1" applyProtection="1">
      <alignment horizontal="left" vertical="center"/>
      <protection locked="0"/>
    </xf>
    <xf numFmtId="0" fontId="11" fillId="11" borderId="24" xfId="0" applyFont="1" applyFill="1" applyBorder="1" applyAlignment="1" applyProtection="1">
      <alignment horizontal="left" vertical="center"/>
      <protection locked="0"/>
    </xf>
    <xf numFmtId="0" fontId="11" fillId="11" borderId="51" xfId="0" applyFont="1" applyFill="1" applyBorder="1" applyAlignment="1" applyProtection="1">
      <alignment horizontal="left" vertical="center"/>
      <protection locked="0"/>
    </xf>
    <xf numFmtId="0" fontId="9" fillId="5" borderId="52" xfId="0" applyFont="1" applyFill="1" applyBorder="1" applyAlignment="1">
      <alignment horizontal="left"/>
    </xf>
    <xf numFmtId="0" fontId="0" fillId="5" borderId="53" xfId="0" applyFill="1" applyBorder="1" applyAlignment="1">
      <alignment horizontal="left"/>
    </xf>
    <xf numFmtId="0" fontId="9" fillId="5" borderId="54" xfId="0" applyFont="1" applyFill="1" applyBorder="1" applyAlignment="1">
      <alignment horizontal="left"/>
    </xf>
    <xf numFmtId="0" fontId="10" fillId="5" borderId="55" xfId="0" applyFont="1" applyFill="1" applyBorder="1" applyAlignment="1">
      <alignment horizontal="left"/>
    </xf>
    <xf numFmtId="0" fontId="16" fillId="5" borderId="56" xfId="0" applyFont="1" applyFill="1" applyBorder="1" applyAlignment="1">
      <alignment horizontal="left" vertical="center"/>
    </xf>
    <xf numFmtId="0" fontId="16" fillId="5" borderId="12" xfId="0" applyFont="1" applyFill="1" applyBorder="1" applyAlignment="1">
      <alignment horizontal="left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20" xfId="0" applyNumberFormat="1" applyFill="1" applyBorder="1" applyAlignment="1">
      <alignment horizontal="center" vertical="center"/>
    </xf>
    <xf numFmtId="0" fontId="11" fillId="15" borderId="50" xfId="0" applyFont="1" applyFill="1" applyBorder="1" applyAlignment="1" applyProtection="1">
      <alignment horizontal="left" vertical="center"/>
      <protection locked="0"/>
    </xf>
    <xf numFmtId="0" fontId="11" fillId="15" borderId="24" xfId="0" applyFont="1" applyFill="1" applyBorder="1" applyAlignment="1" applyProtection="1">
      <alignment horizontal="left" vertical="center"/>
      <protection locked="0"/>
    </xf>
    <xf numFmtId="0" fontId="11" fillId="15" borderId="51" xfId="0" applyFont="1" applyFill="1" applyBorder="1" applyAlignment="1" applyProtection="1">
      <alignment horizontal="left" vertical="center"/>
      <protection locked="0"/>
    </xf>
    <xf numFmtId="0" fontId="0" fillId="4" borderId="52" xfId="0" applyFill="1" applyBorder="1" applyAlignment="1">
      <alignment horizontal="left"/>
    </xf>
    <xf numFmtId="0" fontId="0" fillId="4" borderId="53" xfId="0" applyFill="1" applyBorder="1" applyAlignment="1">
      <alignment horizontal="left"/>
    </xf>
    <xf numFmtId="0" fontId="0" fillId="4" borderId="57" xfId="0" applyFill="1" applyBorder="1" applyAlignment="1">
      <alignment horizontal="left"/>
    </xf>
    <xf numFmtId="2" fontId="0" fillId="3" borderId="20" xfId="0" applyNumberFormat="1" applyFill="1" applyBorder="1" applyAlignment="1">
      <alignment horizontal="center" vertical="center"/>
    </xf>
    <xf numFmtId="2" fontId="0" fillId="3" borderId="9" xfId="0" applyNumberForma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4" fillId="3" borderId="61" xfId="0" applyFont="1" applyFill="1" applyBorder="1" applyAlignment="1">
      <alignment horizontal="left" vertical="center"/>
    </xf>
    <xf numFmtId="49" fontId="0" fillId="3" borderId="58" xfId="0" applyNumberForma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left" vertical="center"/>
    </xf>
    <xf numFmtId="49" fontId="0" fillId="3" borderId="63" xfId="0" applyNumberForma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left" vertical="center"/>
    </xf>
    <xf numFmtId="49" fontId="0" fillId="3" borderId="65" xfId="0" applyNumberFormat="1" applyFill="1" applyBorder="1" applyAlignment="1">
      <alignment horizontal="center" vertical="center"/>
    </xf>
    <xf numFmtId="49" fontId="0" fillId="3" borderId="48" xfId="0" applyNumberFormat="1" applyFill="1" applyBorder="1" applyAlignment="1">
      <alignment horizontal="center" vertical="center"/>
    </xf>
    <xf numFmtId="49" fontId="0" fillId="3" borderId="66" xfId="0" applyNumberFormat="1" applyFill="1" applyBorder="1" applyAlignment="1">
      <alignment horizontal="center" vertical="center"/>
    </xf>
    <xf numFmtId="49" fontId="0" fillId="3" borderId="59" xfId="0" applyNumberFormat="1" applyFill="1" applyBorder="1" applyAlignment="1">
      <alignment horizontal="center" vertical="center"/>
    </xf>
    <xf numFmtId="164" fontId="0" fillId="6" borderId="7" xfId="0" applyNumberFormat="1" applyFill="1" applyBorder="1" applyAlignment="1">
      <alignment horizontal="center" vertical="center"/>
    </xf>
    <xf numFmtId="0" fontId="0" fillId="6" borderId="42" xfId="0" applyFill="1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center" vertical="center"/>
    </xf>
    <xf numFmtId="0" fontId="19" fillId="6" borderId="65" xfId="0" applyFont="1" applyFill="1" applyBorder="1" applyAlignment="1">
      <alignment horizontal="center" vertical="center"/>
    </xf>
    <xf numFmtId="0" fontId="19" fillId="6" borderId="48" xfId="0" applyFont="1" applyFill="1" applyBorder="1" applyAlignment="1">
      <alignment horizontal="center" vertical="center"/>
    </xf>
    <xf numFmtId="0" fontId="19" fillId="6" borderId="4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16" fillId="5" borderId="69" xfId="0" applyFont="1" applyFill="1" applyBorder="1" applyAlignment="1">
      <alignment horizontal="left" vertical="center"/>
    </xf>
    <xf numFmtId="0" fontId="10" fillId="5" borderId="44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0" fontId="10" fillId="5" borderId="45" xfId="0" applyFont="1" applyFill="1" applyBorder="1" applyAlignment="1">
      <alignment horizontal="left" vertical="center"/>
    </xf>
    <xf numFmtId="44" fontId="14" fillId="9" borderId="39" xfId="1" applyFill="1" applyBorder="1" applyAlignment="1">
      <alignment horizontal="left" vertical="top"/>
    </xf>
    <xf numFmtId="44" fontId="14" fillId="9" borderId="37" xfId="1" applyFill="1" applyBorder="1" applyAlignment="1">
      <alignment horizontal="left" vertical="top"/>
    </xf>
    <xf numFmtId="44" fontId="14" fillId="9" borderId="40" xfId="1" applyFill="1" applyBorder="1" applyAlignment="1">
      <alignment horizontal="left" vertical="top"/>
    </xf>
    <xf numFmtId="0" fontId="0" fillId="4" borderId="63" xfId="0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44" fontId="14" fillId="9" borderId="64" xfId="1" applyFill="1" applyBorder="1" applyAlignment="1">
      <alignment horizontal="left" vertical="top"/>
    </xf>
    <xf numFmtId="0" fontId="14" fillId="14" borderId="70" xfId="2" applyFill="1" applyBorder="1" applyAlignment="1" applyProtection="1">
      <alignment horizontal="center" vertical="center"/>
    </xf>
    <xf numFmtId="164" fontId="0" fillId="5" borderId="71" xfId="0" applyNumberFormat="1" applyFill="1" applyBorder="1" applyAlignment="1">
      <alignment horizontal="center"/>
    </xf>
    <xf numFmtId="49" fontId="20" fillId="12" borderId="14" xfId="0" applyNumberFormat="1" applyFont="1" applyFill="1" applyBorder="1" applyAlignment="1" applyProtection="1">
      <alignment horizontal="center" vertical="center"/>
      <protection locked="0"/>
    </xf>
    <xf numFmtId="0" fontId="2" fillId="4" borderId="7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horizontal="left" vertical="center"/>
    </xf>
    <xf numFmtId="0" fontId="2" fillId="4" borderId="12" xfId="0" applyFont="1" applyFill="1" applyBorder="1" applyAlignment="1">
      <alignment vertical="center"/>
    </xf>
    <xf numFmtId="0" fontId="2" fillId="4" borderId="35" xfId="0" applyFont="1" applyFill="1" applyBorder="1" applyAlignment="1">
      <alignment vertical="center"/>
    </xf>
    <xf numFmtId="0" fontId="2" fillId="7" borderId="60" xfId="0" applyFont="1" applyFill="1" applyBorder="1" applyAlignment="1">
      <alignment vertical="center"/>
    </xf>
    <xf numFmtId="0" fontId="2" fillId="7" borderId="38" xfId="0" applyFont="1" applyFill="1" applyBorder="1" applyAlignment="1">
      <alignment vertical="center"/>
    </xf>
    <xf numFmtId="0" fontId="2" fillId="7" borderId="38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44" fontId="2" fillId="7" borderId="73" xfId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9" borderId="42" xfId="2" applyFont="1" applyBorder="1" applyAlignment="1"/>
    <xf numFmtId="0" fontId="0" fillId="9" borderId="44" xfId="2" applyFont="1" applyBorder="1" applyAlignment="1" applyProtection="1">
      <alignment vertical="center"/>
    </xf>
    <xf numFmtId="0" fontId="0" fillId="9" borderId="47" xfId="2" applyFont="1" applyBorder="1" applyAlignment="1" applyProtection="1">
      <alignment vertical="center"/>
    </xf>
    <xf numFmtId="0" fontId="2" fillId="9" borderId="74" xfId="2" applyFont="1" applyBorder="1" applyAlignment="1">
      <alignment horizontal="left"/>
    </xf>
    <xf numFmtId="0" fontId="2" fillId="9" borderId="75" xfId="2" applyFont="1" applyBorder="1" applyAlignment="1">
      <alignment horizontal="left"/>
    </xf>
    <xf numFmtId="0" fontId="14" fillId="9" borderId="75" xfId="2" applyBorder="1" applyAlignment="1" applyProtection="1">
      <alignment horizontal="left" vertical="center"/>
    </xf>
    <xf numFmtId="44" fontId="2" fillId="9" borderId="73" xfId="1" applyFont="1" applyFill="1" applyBorder="1" applyAlignment="1" applyProtection="1">
      <alignment horizontal="center" vertical="center"/>
    </xf>
    <xf numFmtId="0" fontId="18" fillId="6" borderId="64" xfId="0" applyFont="1" applyFill="1" applyBorder="1" applyAlignment="1">
      <alignment vertical="center"/>
    </xf>
    <xf numFmtId="0" fontId="0" fillId="4" borderId="54" xfId="0" applyFill="1" applyBorder="1"/>
    <xf numFmtId="0" fontId="0" fillId="4" borderId="14" xfId="0" applyFill="1" applyBorder="1"/>
    <xf numFmtId="0" fontId="5" fillId="4" borderId="14" xfId="0" applyFont="1" applyFill="1" applyBorder="1" applyAlignment="1">
      <alignment horizontal="center" vertical="center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76" xfId="0" applyFill="1" applyBorder="1" applyAlignment="1" applyProtection="1">
      <alignment horizontal="center" vertical="center"/>
      <protection locked="0"/>
    </xf>
    <xf numFmtId="164" fontId="0" fillId="4" borderId="25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164" fontId="3" fillId="6" borderId="16" xfId="0" applyNumberFormat="1" applyFont="1" applyFill="1" applyBorder="1" applyAlignment="1">
      <alignment horizontal="center" vertical="center"/>
    </xf>
    <xf numFmtId="2" fontId="3" fillId="15" borderId="9" xfId="0" applyNumberFormat="1" applyFont="1" applyFill="1" applyBorder="1" applyAlignment="1" applyProtection="1">
      <alignment horizontal="center"/>
      <protection locked="0"/>
    </xf>
    <xf numFmtId="2" fontId="3" fillId="11" borderId="10" xfId="0" applyNumberFormat="1" applyFont="1" applyFill="1" applyBorder="1" applyAlignment="1" applyProtection="1">
      <alignment horizontal="center"/>
      <protection locked="0"/>
    </xf>
    <xf numFmtId="0" fontId="3" fillId="8" borderId="72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4" fillId="8" borderId="72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8" borderId="35" xfId="0" applyFont="1" applyFill="1" applyBorder="1" applyAlignment="1">
      <alignment horizontal="center"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77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2" fillId="0" borderId="72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3" fillId="8" borderId="35" xfId="0" applyFont="1" applyFill="1" applyBorder="1" applyAlignment="1">
      <alignment horizontal="center"/>
    </xf>
  </cellXfs>
  <cellStyles count="3">
    <cellStyle name="60 % - Accent2" xfId="2" builtinId="36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03378-F427-4758-9A1B-B86F7E3E6D8F}">
  <sheetPr>
    <pageSetUpPr fitToPage="1"/>
  </sheetPr>
  <dimension ref="A1:L48"/>
  <sheetViews>
    <sheetView showGridLines="0" tabSelected="1" showRuler="0" view="pageLayout" zoomScaleNormal="100" workbookViewId="0">
      <selection activeCell="I12" sqref="I12"/>
    </sheetView>
  </sheetViews>
  <sheetFormatPr baseColWidth="10" defaultColWidth="10.84375" defaultRowHeight="14.6" x14ac:dyDescent="0.4"/>
  <cols>
    <col min="1" max="1" width="27.84375" customWidth="1"/>
    <col min="2" max="3" width="13.53515625" customWidth="1"/>
    <col min="4" max="4" width="4.53515625" customWidth="1"/>
    <col min="5" max="5" width="18.61328125" customWidth="1"/>
    <col min="6" max="6" width="13" customWidth="1"/>
    <col min="7" max="7" width="3.84375" customWidth="1"/>
    <col min="8" max="8" width="11.3828125" customWidth="1"/>
    <col min="9" max="9" width="10.84375" customWidth="1"/>
  </cols>
  <sheetData>
    <row r="1" spans="1:11" ht="18.75" customHeight="1" x14ac:dyDescent="0.4">
      <c r="A1" s="26" t="s">
        <v>7</v>
      </c>
      <c r="B1" s="76"/>
      <c r="C1" s="76"/>
      <c r="D1" s="76"/>
      <c r="E1" s="73" t="s">
        <v>55</v>
      </c>
      <c r="F1" s="74"/>
      <c r="G1" s="75"/>
      <c r="H1" s="54" t="s">
        <v>5</v>
      </c>
    </row>
    <row r="2" spans="1:11" ht="18.75" customHeight="1" x14ac:dyDescent="0.4">
      <c r="A2" s="26" t="s">
        <v>6</v>
      </c>
      <c r="B2" s="76"/>
      <c r="C2" s="76"/>
      <c r="D2" s="76"/>
      <c r="E2" s="73"/>
      <c r="F2" s="74"/>
      <c r="G2" s="75"/>
      <c r="H2" s="55"/>
    </row>
    <row r="3" spans="1:11" ht="15.9" x14ac:dyDescent="0.4">
      <c r="A3" s="26" t="s">
        <v>8</v>
      </c>
      <c r="B3" s="76"/>
      <c r="C3" s="76"/>
      <c r="D3" s="76"/>
      <c r="E3" s="73"/>
      <c r="F3" s="74"/>
      <c r="G3" s="75"/>
      <c r="H3" s="56"/>
    </row>
    <row r="4" spans="1:11" ht="16.3" thickBot="1" x14ac:dyDescent="0.45">
      <c r="A4" s="35" t="s">
        <v>45</v>
      </c>
      <c r="B4" s="76"/>
      <c r="C4" s="76"/>
      <c r="D4" s="76"/>
      <c r="E4" s="73"/>
      <c r="F4" s="74"/>
      <c r="G4" s="75"/>
      <c r="H4" s="57"/>
    </row>
    <row r="5" spans="1:11" ht="16.3" thickBot="1" x14ac:dyDescent="0.45">
      <c r="A5" s="79" t="s">
        <v>44</v>
      </c>
      <c r="B5" s="80"/>
      <c r="C5" s="80"/>
      <c r="D5" s="80"/>
      <c r="E5" s="81"/>
      <c r="F5" s="17" t="s">
        <v>9</v>
      </c>
      <c r="G5" s="28"/>
      <c r="H5" s="30" t="s">
        <v>9</v>
      </c>
    </row>
    <row r="6" spans="1:11" ht="14.5" customHeight="1" thickBot="1" x14ac:dyDescent="0.45">
      <c r="A6" s="166" t="s">
        <v>61</v>
      </c>
      <c r="B6" s="85"/>
      <c r="C6" s="85"/>
      <c r="D6" s="85"/>
      <c r="E6" s="167"/>
      <c r="F6" s="214">
        <v>150</v>
      </c>
      <c r="G6" s="66"/>
      <c r="H6" s="42">
        <f>G6*150</f>
        <v>0</v>
      </c>
    </row>
    <row r="7" spans="1:11" ht="15.65" customHeight="1" thickBot="1" x14ac:dyDescent="0.45">
      <c r="A7" s="168" t="s">
        <v>50</v>
      </c>
      <c r="B7" s="84"/>
      <c r="C7" s="61"/>
      <c r="D7" s="29">
        <v>-100</v>
      </c>
      <c r="E7" s="169">
        <v>0</v>
      </c>
      <c r="F7" s="165">
        <v>2.5</v>
      </c>
      <c r="G7" s="67"/>
      <c r="H7" s="42">
        <f>G7*F7</f>
        <v>0</v>
      </c>
    </row>
    <row r="8" spans="1:11" ht="17.149999999999999" customHeight="1" thickBot="1" x14ac:dyDescent="0.45">
      <c r="A8" s="206" t="s">
        <v>60</v>
      </c>
      <c r="B8" s="170" t="s">
        <v>84</v>
      </c>
      <c r="C8" s="171"/>
      <c r="D8" s="171"/>
      <c r="E8" s="172"/>
      <c r="F8" s="37" t="s">
        <v>46</v>
      </c>
      <c r="G8" s="51"/>
      <c r="H8" s="52">
        <f>H6+H7+H18+H26</f>
        <v>0</v>
      </c>
    </row>
    <row r="9" spans="1:11" ht="20.25" customHeight="1" thickBot="1" x14ac:dyDescent="0.45">
      <c r="A9" s="226" t="s">
        <v>3</v>
      </c>
      <c r="B9" s="198"/>
      <c r="C9" s="198"/>
      <c r="D9" s="198"/>
      <c r="E9" s="198"/>
      <c r="F9" s="198"/>
      <c r="G9" s="198"/>
      <c r="H9" s="227"/>
    </row>
    <row r="10" spans="1:11" ht="16.3" thickBot="1" x14ac:dyDescent="0.45">
      <c r="A10" s="173" t="s">
        <v>85</v>
      </c>
      <c r="B10" s="174"/>
      <c r="C10" s="174"/>
      <c r="D10" s="174"/>
      <c r="E10" s="175"/>
      <c r="F10" s="100" t="s">
        <v>10</v>
      </c>
      <c r="G10" s="102" t="s">
        <v>36</v>
      </c>
      <c r="H10" s="101" t="s">
        <v>10</v>
      </c>
    </row>
    <row r="11" spans="1:11" x14ac:dyDescent="0.4">
      <c r="A11" s="151"/>
      <c r="B11" s="152" t="s">
        <v>0</v>
      </c>
      <c r="C11" s="153" t="s">
        <v>1</v>
      </c>
      <c r="D11" s="154" t="s">
        <v>2</v>
      </c>
      <c r="E11" s="155"/>
      <c r="F11" s="19"/>
      <c r="G11" s="19"/>
      <c r="H11" s="18"/>
    </row>
    <row r="12" spans="1:11" x14ac:dyDescent="0.4">
      <c r="A12" s="156" t="s">
        <v>79</v>
      </c>
      <c r="B12" s="20" t="s">
        <v>48</v>
      </c>
      <c r="C12" s="21" t="s">
        <v>72</v>
      </c>
      <c r="D12" s="82" t="s">
        <v>70</v>
      </c>
      <c r="E12" s="157"/>
      <c r="F12" s="149">
        <v>59.95</v>
      </c>
      <c r="G12" s="188"/>
      <c r="H12" s="22">
        <f>G12*F12</f>
        <v>0</v>
      </c>
    </row>
    <row r="13" spans="1:11" x14ac:dyDescent="0.4">
      <c r="A13" s="156" t="s">
        <v>75</v>
      </c>
      <c r="B13" s="20" t="s">
        <v>67</v>
      </c>
      <c r="C13" s="21" t="s">
        <v>73</v>
      </c>
      <c r="D13" s="82" t="s">
        <v>71</v>
      </c>
      <c r="E13" s="157"/>
      <c r="F13" s="149">
        <v>78.95</v>
      </c>
      <c r="G13" s="59"/>
      <c r="H13" s="22">
        <f>G13*F13</f>
        <v>0</v>
      </c>
      <c r="K13" s="49"/>
    </row>
    <row r="14" spans="1:11" x14ac:dyDescent="0.4">
      <c r="A14" s="158" t="s">
        <v>78</v>
      </c>
      <c r="B14" s="33" t="s">
        <v>68</v>
      </c>
      <c r="C14" s="34" t="s">
        <v>74</v>
      </c>
      <c r="D14" s="83" t="s">
        <v>70</v>
      </c>
      <c r="E14" s="159"/>
      <c r="F14" s="149">
        <v>93.95</v>
      </c>
      <c r="G14" s="59"/>
      <c r="H14" s="22">
        <f>G14*F14</f>
        <v>0</v>
      </c>
    </row>
    <row r="15" spans="1:11" ht="15" thickBot="1" x14ac:dyDescent="0.45">
      <c r="A15" s="160" t="s">
        <v>80</v>
      </c>
      <c r="B15" s="161" t="s">
        <v>69</v>
      </c>
      <c r="C15" s="162" t="s">
        <v>49</v>
      </c>
      <c r="D15" s="163" t="s">
        <v>70</v>
      </c>
      <c r="E15" s="164"/>
      <c r="F15" s="150">
        <v>119.95</v>
      </c>
      <c r="G15" s="60"/>
      <c r="H15" s="58">
        <f>F15*G15</f>
        <v>0</v>
      </c>
    </row>
    <row r="16" spans="1:11" ht="15" thickBot="1" x14ac:dyDescent="0.45">
      <c r="A16" s="219"/>
      <c r="B16" s="220"/>
      <c r="C16" s="220"/>
      <c r="D16" s="220"/>
      <c r="E16" s="220"/>
      <c r="F16" s="220"/>
      <c r="G16" s="220"/>
      <c r="H16" s="221"/>
    </row>
    <row r="17" spans="1:12" ht="16.3" thickBot="1" x14ac:dyDescent="0.45">
      <c r="A17" s="189" t="s">
        <v>83</v>
      </c>
      <c r="B17" s="190"/>
      <c r="C17" s="191"/>
      <c r="D17" s="191"/>
      <c r="E17" s="192"/>
      <c r="F17" s="45" t="s">
        <v>10</v>
      </c>
      <c r="G17" s="103" t="s">
        <v>36</v>
      </c>
      <c r="H17" s="46" t="s">
        <v>10</v>
      </c>
    </row>
    <row r="18" spans="1:12" x14ac:dyDescent="0.4">
      <c r="A18" s="143" t="s">
        <v>64</v>
      </c>
      <c r="B18" s="144"/>
      <c r="C18" s="144"/>
      <c r="D18" s="144"/>
      <c r="E18" s="145"/>
      <c r="F18" s="215">
        <v>80</v>
      </c>
      <c r="G18" s="70"/>
      <c r="H18" s="71">
        <f>F18*G18</f>
        <v>0</v>
      </c>
    </row>
    <row r="19" spans="1:12" x14ac:dyDescent="0.4">
      <c r="A19" s="146" t="s">
        <v>56</v>
      </c>
      <c r="B19" s="86"/>
      <c r="C19" s="86"/>
      <c r="D19" s="86"/>
      <c r="E19" s="147"/>
      <c r="F19" s="141">
        <v>43.5</v>
      </c>
      <c r="G19" s="97"/>
      <c r="H19" s="11">
        <f>G19*F19</f>
        <v>0</v>
      </c>
    </row>
    <row r="20" spans="1:12" x14ac:dyDescent="0.4">
      <c r="A20" s="148" t="s">
        <v>4</v>
      </c>
      <c r="B20" s="184"/>
      <c r="C20" s="184"/>
      <c r="D20" s="184"/>
      <c r="E20" s="183"/>
      <c r="F20" s="142">
        <v>4</v>
      </c>
      <c r="G20" s="98"/>
      <c r="H20" s="11">
        <f>G20*F20</f>
        <v>0</v>
      </c>
    </row>
    <row r="21" spans="1:12" ht="15.65" customHeight="1" x14ac:dyDescent="0.4">
      <c r="A21" s="207" t="s">
        <v>53</v>
      </c>
      <c r="B21" s="208"/>
      <c r="C21" s="209" t="s">
        <v>37</v>
      </c>
      <c r="D21" s="210"/>
      <c r="E21" s="211"/>
      <c r="F21" s="212">
        <v>2.5</v>
      </c>
      <c r="G21" s="99"/>
      <c r="H21" s="11">
        <f>D21*F21</f>
        <v>0</v>
      </c>
    </row>
    <row r="22" spans="1:12" ht="15" thickBot="1" x14ac:dyDescent="0.45">
      <c r="A22" s="213" t="s">
        <v>11</v>
      </c>
      <c r="B22" s="213"/>
      <c r="C22" s="213"/>
      <c r="D22" s="213"/>
      <c r="E22" s="213"/>
      <c r="F22" s="213"/>
      <c r="G22" s="24"/>
      <c r="H22" s="23">
        <f>'Annexe A - TV'!G41</f>
        <v>0</v>
      </c>
      <c r="J22" s="5"/>
    </row>
    <row r="23" spans="1:12" ht="16.3" thickBot="1" x14ac:dyDescent="0.45">
      <c r="A23" s="47" t="s">
        <v>47</v>
      </c>
      <c r="B23" s="48"/>
      <c r="C23" s="48"/>
      <c r="D23" s="48"/>
      <c r="E23" s="48"/>
      <c r="F23" s="48"/>
      <c r="G23" s="48"/>
      <c r="H23" s="50">
        <f>SUM(H19:H22)</f>
        <v>0</v>
      </c>
    </row>
    <row r="24" spans="1:12" ht="16.3" customHeight="1" thickTop="1" thickBot="1" x14ac:dyDescent="0.45">
      <c r="A24" s="217"/>
      <c r="B24" s="218"/>
      <c r="C24" s="218"/>
      <c r="D24" s="218"/>
      <c r="E24" s="218"/>
      <c r="F24" s="218"/>
      <c r="G24" s="218"/>
      <c r="H24" s="228"/>
    </row>
    <row r="25" spans="1:12" ht="16.3" thickBot="1" x14ac:dyDescent="0.45">
      <c r="A25" s="129" t="s">
        <v>42</v>
      </c>
      <c r="B25" s="130"/>
      <c r="C25" s="131"/>
      <c r="D25" s="131"/>
      <c r="E25" s="131"/>
      <c r="F25" s="43" t="s">
        <v>10</v>
      </c>
      <c r="G25" s="104" t="s">
        <v>36</v>
      </c>
      <c r="H25" s="44" t="s">
        <v>10</v>
      </c>
    </row>
    <row r="26" spans="1:12" ht="15.75" customHeight="1" x14ac:dyDescent="0.4">
      <c r="A26" s="132" t="s">
        <v>63</v>
      </c>
      <c r="B26" s="133"/>
      <c r="C26" s="133"/>
      <c r="D26" s="133"/>
      <c r="E26" s="134"/>
      <c r="F26" s="216">
        <v>25</v>
      </c>
      <c r="G26" s="68"/>
      <c r="H26" s="69">
        <f>F26*G26</f>
        <v>0</v>
      </c>
    </row>
    <row r="27" spans="1:12" x14ac:dyDescent="0.4">
      <c r="A27" s="135" t="s">
        <v>91</v>
      </c>
      <c r="B27" s="78"/>
      <c r="C27" s="78"/>
      <c r="D27" s="78"/>
      <c r="E27" s="136"/>
      <c r="F27" s="127">
        <v>36.950000000000003</v>
      </c>
      <c r="G27" s="105"/>
      <c r="H27" s="16">
        <f>IF(G27="",0,F27)</f>
        <v>0</v>
      </c>
    </row>
    <row r="28" spans="1:12" x14ac:dyDescent="0.4">
      <c r="A28" s="137" t="s">
        <v>92</v>
      </c>
      <c r="B28" s="77"/>
      <c r="C28" s="77"/>
      <c r="D28" s="77"/>
      <c r="E28" s="138"/>
      <c r="F28" s="128">
        <v>46.95</v>
      </c>
      <c r="G28" s="105"/>
      <c r="H28" s="16">
        <f t="shared" ref="H28" si="0">IF(G28="",0,F28)</f>
        <v>0</v>
      </c>
    </row>
    <row r="29" spans="1:12" x14ac:dyDescent="0.4">
      <c r="A29" s="177" t="s">
        <v>35</v>
      </c>
      <c r="B29" s="178"/>
      <c r="C29" s="178"/>
      <c r="D29" s="178"/>
      <c r="E29" s="179"/>
      <c r="F29" s="128">
        <v>2</v>
      </c>
      <c r="G29" s="105"/>
      <c r="H29" s="25">
        <f>F29*G29</f>
        <v>0</v>
      </c>
      <c r="K29" s="49"/>
      <c r="L29" s="49"/>
    </row>
    <row r="30" spans="1:12" ht="16.3" thickBot="1" x14ac:dyDescent="0.45">
      <c r="A30" s="139" t="s">
        <v>90</v>
      </c>
      <c r="B30" s="140"/>
      <c r="C30" s="140"/>
      <c r="D30" s="140"/>
      <c r="E30" s="176"/>
      <c r="F30" s="187">
        <v>26.95</v>
      </c>
      <c r="G30" s="62"/>
      <c r="H30" s="16">
        <f>IF(G30="",0,F30)</f>
        <v>0</v>
      </c>
      <c r="K30" s="49"/>
      <c r="L30" s="49"/>
    </row>
    <row r="31" spans="1:12" ht="18.899999999999999" customHeight="1" thickBot="1" x14ac:dyDescent="0.45">
      <c r="A31" s="193"/>
      <c r="B31" s="194"/>
      <c r="C31" s="195" t="s">
        <v>81</v>
      </c>
      <c r="D31" s="195"/>
      <c r="E31" s="195"/>
      <c r="F31" s="195"/>
      <c r="G31" s="196"/>
      <c r="H31" s="197">
        <f>SUM(H12:H16,H19:H22,H27:H29:H30)</f>
        <v>0</v>
      </c>
    </row>
    <row r="32" spans="1:12" ht="18.899999999999999" customHeight="1" thickTop="1" thickBot="1" x14ac:dyDescent="0.45">
      <c r="A32" s="222"/>
      <c r="B32" s="223"/>
      <c r="C32" s="223"/>
      <c r="D32" s="223"/>
      <c r="E32" s="223"/>
      <c r="F32" s="223"/>
      <c r="G32" s="223"/>
      <c r="H32" s="224"/>
    </row>
    <row r="33" spans="1:10" ht="16.3" thickBot="1" x14ac:dyDescent="0.5">
      <c r="A33" s="199" t="s">
        <v>86</v>
      </c>
      <c r="B33" s="110"/>
      <c r="C33" s="111"/>
      <c r="D33" s="112"/>
      <c r="E33" s="117"/>
      <c r="F33" s="108" t="s">
        <v>9</v>
      </c>
      <c r="G33" s="108" t="s">
        <v>36</v>
      </c>
      <c r="H33" s="109" t="s">
        <v>9</v>
      </c>
    </row>
    <row r="34" spans="1:10" x14ac:dyDescent="0.4">
      <c r="A34" s="118" t="s">
        <v>76</v>
      </c>
      <c r="B34" s="114"/>
      <c r="C34" s="114"/>
      <c r="D34" s="114"/>
      <c r="E34" s="119"/>
      <c r="F34" s="180">
        <v>130</v>
      </c>
      <c r="G34" s="64"/>
      <c r="H34" s="41">
        <f t="shared" ref="H34:H36" si="1">F34*G34</f>
        <v>0</v>
      </c>
    </row>
    <row r="35" spans="1:10" x14ac:dyDescent="0.4">
      <c r="A35" s="118" t="s">
        <v>77</v>
      </c>
      <c r="B35" s="114"/>
      <c r="C35" s="114"/>
      <c r="D35" s="114"/>
      <c r="E35" s="119"/>
      <c r="F35" s="181">
        <v>9.9499999999999993</v>
      </c>
      <c r="G35" s="72"/>
      <c r="H35" s="41">
        <f t="shared" si="1"/>
        <v>0</v>
      </c>
    </row>
    <row r="36" spans="1:10" x14ac:dyDescent="0.4">
      <c r="A36" s="200" t="s">
        <v>87</v>
      </c>
      <c r="B36" s="113"/>
      <c r="C36" s="113"/>
      <c r="D36" s="113"/>
      <c r="E36" s="120"/>
      <c r="F36" s="181">
        <v>18.8</v>
      </c>
      <c r="G36" s="64"/>
      <c r="H36" s="38">
        <f t="shared" si="1"/>
        <v>0</v>
      </c>
    </row>
    <row r="37" spans="1:10" x14ac:dyDescent="0.4">
      <c r="A37" s="121" t="s">
        <v>57</v>
      </c>
      <c r="B37" s="116"/>
      <c r="C37" s="116"/>
      <c r="D37" s="116"/>
      <c r="E37" s="122"/>
      <c r="F37" s="181">
        <v>25</v>
      </c>
      <c r="G37" s="63"/>
      <c r="H37" s="39">
        <f>+F37*G37</f>
        <v>0</v>
      </c>
    </row>
    <row r="38" spans="1:10" x14ac:dyDescent="0.4">
      <c r="A38" s="121" t="s">
        <v>88</v>
      </c>
      <c r="B38" s="116"/>
      <c r="C38" s="116"/>
      <c r="D38" s="116"/>
      <c r="E38" s="122"/>
      <c r="F38" s="181">
        <v>16</v>
      </c>
      <c r="G38" s="64"/>
      <c r="H38" s="38">
        <f t="shared" ref="H38" si="2">+F38*G38</f>
        <v>0</v>
      </c>
    </row>
    <row r="39" spans="1:10" x14ac:dyDescent="0.4">
      <c r="A39" s="123" t="s">
        <v>54</v>
      </c>
      <c r="B39" s="115"/>
      <c r="C39" s="107"/>
      <c r="D39" s="107"/>
      <c r="E39" s="124"/>
      <c r="F39" s="182">
        <v>120</v>
      </c>
      <c r="G39" s="65"/>
      <c r="H39" s="40">
        <f>F39*G39</f>
        <v>0</v>
      </c>
    </row>
    <row r="40" spans="1:10" ht="15" thickBot="1" x14ac:dyDescent="0.45">
      <c r="A40" s="201" t="s">
        <v>89</v>
      </c>
      <c r="B40" s="125"/>
      <c r="C40" s="125"/>
      <c r="D40" s="125"/>
      <c r="E40" s="126"/>
      <c r="F40" s="185">
        <v>8</v>
      </c>
      <c r="G40" s="186"/>
      <c r="H40" s="106">
        <f>F40*G40</f>
        <v>0</v>
      </c>
    </row>
    <row r="41" spans="1:10" ht="20.149999999999999" customHeight="1" thickBot="1" x14ac:dyDescent="0.5">
      <c r="A41" s="202" t="s">
        <v>82</v>
      </c>
      <c r="B41" s="203"/>
      <c r="C41" s="203"/>
      <c r="D41" s="203"/>
      <c r="E41" s="203"/>
      <c r="F41" s="203"/>
      <c r="G41" s="204"/>
      <c r="H41" s="205">
        <f>SUM(H34+H37+H38+H39+H40)</f>
        <v>0</v>
      </c>
    </row>
    <row r="42" spans="1:10" ht="16.3" thickTop="1" x14ac:dyDescent="0.45">
      <c r="A42" s="53" t="s">
        <v>62</v>
      </c>
      <c r="J42" s="36"/>
    </row>
    <row r="43" spans="1:10" x14ac:dyDescent="0.4">
      <c r="A43" t="s">
        <v>65</v>
      </c>
    </row>
    <row r="44" spans="1:10" x14ac:dyDescent="0.4">
      <c r="A44" t="s">
        <v>66</v>
      </c>
    </row>
    <row r="45" spans="1:10" x14ac:dyDescent="0.4">
      <c r="A45" t="s">
        <v>58</v>
      </c>
    </row>
    <row r="46" spans="1:10" ht="20.149999999999999" customHeight="1" x14ac:dyDescent="0.4">
      <c r="A46" s="225" t="s">
        <v>59</v>
      </c>
      <c r="B46" s="225"/>
      <c r="C46" s="225"/>
      <c r="D46" s="225"/>
      <c r="E46" s="225"/>
      <c r="F46" s="225"/>
      <c r="G46" s="225"/>
      <c r="H46" s="225"/>
    </row>
    <row r="47" spans="1:10" ht="0.45" customHeight="1" x14ac:dyDescent="0.4">
      <c r="A47" s="225"/>
      <c r="B47" s="225"/>
      <c r="C47" s="225"/>
      <c r="D47" s="225"/>
      <c r="E47" s="225"/>
      <c r="F47" s="225"/>
      <c r="G47" s="225"/>
      <c r="H47" s="225"/>
    </row>
    <row r="48" spans="1:10" ht="45.45" customHeight="1" x14ac:dyDescent="0.45">
      <c r="A48" s="36" t="s">
        <v>51</v>
      </c>
      <c r="F48" s="53" t="s">
        <v>52</v>
      </c>
    </row>
  </sheetData>
  <mergeCells count="41">
    <mergeCell ref="A38:E38"/>
    <mergeCell ref="A10:E10"/>
    <mergeCell ref="D21:E21"/>
    <mergeCell ref="A16:H16"/>
    <mergeCell ref="A24:H24"/>
    <mergeCell ref="A32:H32"/>
    <mergeCell ref="A46:H47"/>
    <mergeCell ref="A22:F22"/>
    <mergeCell ref="A5:E5"/>
    <mergeCell ref="D11:E11"/>
    <mergeCell ref="D12:E12"/>
    <mergeCell ref="D13:E13"/>
    <mergeCell ref="D14:E14"/>
    <mergeCell ref="A7:B7"/>
    <mergeCell ref="A6:E6"/>
    <mergeCell ref="A9:H9"/>
    <mergeCell ref="B8:E8"/>
    <mergeCell ref="A19:E19"/>
    <mergeCell ref="D15:E15"/>
    <mergeCell ref="C31:F31"/>
    <mergeCell ref="A40:E40"/>
    <mergeCell ref="A41:F41"/>
    <mergeCell ref="A34:E34"/>
    <mergeCell ref="A27:E27"/>
    <mergeCell ref="A25:B25"/>
    <mergeCell ref="A35:E35"/>
    <mergeCell ref="A37:E37"/>
    <mergeCell ref="A29:E29"/>
    <mergeCell ref="A18:E18"/>
    <mergeCell ref="A26:E26"/>
    <mergeCell ref="A17:B17"/>
    <mergeCell ref="A28:E28"/>
    <mergeCell ref="A20:E20"/>
    <mergeCell ref="E1:G1"/>
    <mergeCell ref="E2:G2"/>
    <mergeCell ref="E3:G3"/>
    <mergeCell ref="E4:G4"/>
    <mergeCell ref="B1:D1"/>
    <mergeCell ref="B2:D2"/>
    <mergeCell ref="B3:D3"/>
    <mergeCell ref="B4:D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fitToWidth="0" orientation="portrait" horizontalDpi="4294967293" r:id="rId1"/>
  <headerFooter>
    <oddHeader>&amp;C&amp;"-,Gras italique"&amp;14BON DE COMMANDE</oddHeader>
    <oddFooter xml:space="preserve">&amp;RAvril 2026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5CB4-4BDD-4474-A674-C3116D07F23B}">
  <dimension ref="A1:G43"/>
  <sheetViews>
    <sheetView showGridLines="0" showRuler="0" view="pageLayout" zoomScaleNormal="100" workbookViewId="0">
      <selection activeCell="F19" sqref="F19"/>
    </sheetView>
  </sheetViews>
  <sheetFormatPr baseColWidth="10" defaultRowHeight="14.6" x14ac:dyDescent="0.4"/>
  <cols>
    <col min="1" max="1" width="18.53515625" customWidth="1"/>
    <col min="6" max="6" width="5.69140625" customWidth="1"/>
  </cols>
  <sheetData>
    <row r="1" spans="1:7" ht="18.45" x14ac:dyDescent="0.4">
      <c r="D1" s="1" t="s">
        <v>34</v>
      </c>
    </row>
    <row r="2" spans="1:7" ht="15.9" x14ac:dyDescent="0.4">
      <c r="F2" s="89" t="s">
        <v>12</v>
      </c>
      <c r="G2" s="90"/>
    </row>
    <row r="4" spans="1:7" ht="15.9" x14ac:dyDescent="0.45">
      <c r="A4" s="91" t="s">
        <v>41</v>
      </c>
      <c r="B4" s="92"/>
      <c r="C4" s="92"/>
      <c r="D4" s="92"/>
      <c r="E4" s="92"/>
      <c r="F4" s="92"/>
      <c r="G4" s="93"/>
    </row>
    <row r="5" spans="1:7" ht="15.9" x14ac:dyDescent="0.4">
      <c r="A5" s="2"/>
      <c r="E5" s="3" t="s">
        <v>13</v>
      </c>
      <c r="F5" s="27">
        <v>1</v>
      </c>
      <c r="G5" s="32" t="s">
        <v>13</v>
      </c>
    </row>
    <row r="6" spans="1:7" ht="15.9" x14ac:dyDescent="0.4">
      <c r="A6" s="4" t="s">
        <v>14</v>
      </c>
      <c r="B6" s="4"/>
      <c r="C6" s="5"/>
      <c r="D6" s="5"/>
      <c r="E6" s="6">
        <v>12.5</v>
      </c>
      <c r="F6" s="12"/>
      <c r="G6" s="6">
        <f>IF(F6="",0,E6)</f>
        <v>0</v>
      </c>
    </row>
    <row r="7" spans="1:7" ht="15.9" x14ac:dyDescent="0.4">
      <c r="A7" s="7" t="s">
        <v>15</v>
      </c>
      <c r="B7" s="5"/>
      <c r="C7" s="5"/>
      <c r="D7" s="5"/>
      <c r="E7" s="15">
        <v>2</v>
      </c>
      <c r="F7" s="12"/>
      <c r="G7" s="6">
        <f t="shared" ref="G7:G39" si="0">IF(F7="",0,E7)</f>
        <v>0</v>
      </c>
    </row>
    <row r="8" spans="1:7" ht="15.9" x14ac:dyDescent="0.4">
      <c r="A8" s="7" t="s">
        <v>16</v>
      </c>
      <c r="B8" s="5"/>
      <c r="C8" s="5"/>
      <c r="D8" s="5"/>
      <c r="E8" s="6">
        <v>5</v>
      </c>
      <c r="F8" s="12"/>
      <c r="G8" s="6">
        <f t="shared" si="0"/>
        <v>0</v>
      </c>
    </row>
    <row r="9" spans="1:7" ht="15.9" x14ac:dyDescent="0.4">
      <c r="A9" s="7" t="s">
        <v>17</v>
      </c>
      <c r="B9" s="5"/>
      <c r="C9" s="5"/>
      <c r="D9" s="5"/>
      <c r="E9" s="6">
        <v>7</v>
      </c>
      <c r="F9" s="12"/>
      <c r="G9" s="6">
        <f t="shared" si="0"/>
        <v>0</v>
      </c>
    </row>
    <row r="10" spans="1:7" x14ac:dyDescent="0.4">
      <c r="A10" s="5"/>
      <c r="B10" s="5"/>
      <c r="C10" s="5"/>
      <c r="D10" s="5"/>
      <c r="E10" s="6"/>
      <c r="F10" s="13"/>
      <c r="G10" s="6"/>
    </row>
    <row r="11" spans="1:7" x14ac:dyDescent="0.4">
      <c r="A11" s="4" t="s">
        <v>18</v>
      </c>
      <c r="B11" s="4"/>
      <c r="C11" s="5"/>
      <c r="D11" s="5"/>
      <c r="E11" s="6">
        <v>12.95</v>
      </c>
      <c r="F11" s="13"/>
      <c r="G11" s="6">
        <f t="shared" si="0"/>
        <v>0</v>
      </c>
    </row>
    <row r="12" spans="1:7" x14ac:dyDescent="0.4">
      <c r="A12" s="7"/>
      <c r="B12" s="7"/>
      <c r="C12" s="5"/>
      <c r="D12" s="5"/>
      <c r="E12" s="6"/>
      <c r="F12" s="13"/>
      <c r="G12" s="6"/>
    </row>
    <row r="13" spans="1:7" x14ac:dyDescent="0.4">
      <c r="A13" s="7" t="s">
        <v>19</v>
      </c>
      <c r="B13" s="7"/>
      <c r="C13" s="5"/>
      <c r="D13" s="5"/>
      <c r="E13" s="6">
        <v>4.95</v>
      </c>
      <c r="F13" s="13"/>
      <c r="G13" s="6">
        <f t="shared" si="0"/>
        <v>0</v>
      </c>
    </row>
    <row r="14" spans="1:7" x14ac:dyDescent="0.4">
      <c r="A14" s="7"/>
      <c r="B14" s="7"/>
      <c r="C14" s="5"/>
      <c r="D14" s="5"/>
      <c r="E14" s="6"/>
      <c r="F14" s="13"/>
      <c r="G14" s="6"/>
    </row>
    <row r="15" spans="1:7" x14ac:dyDescent="0.4">
      <c r="A15" s="7" t="s">
        <v>20</v>
      </c>
      <c r="B15" s="7"/>
      <c r="C15" s="5"/>
      <c r="D15" s="5"/>
      <c r="E15" s="15">
        <v>7.95</v>
      </c>
      <c r="F15" s="13"/>
      <c r="G15" s="6">
        <f t="shared" si="0"/>
        <v>0</v>
      </c>
    </row>
    <row r="16" spans="1:7" x14ac:dyDescent="0.4">
      <c r="A16" s="7"/>
      <c r="B16" s="7"/>
      <c r="C16" s="5"/>
      <c r="D16" s="5"/>
      <c r="E16" s="6"/>
      <c r="F16" s="13"/>
      <c r="G16" s="6"/>
    </row>
    <row r="17" spans="1:7" x14ac:dyDescent="0.4">
      <c r="A17" s="8" t="s">
        <v>21</v>
      </c>
      <c r="B17" s="7"/>
      <c r="C17" s="5"/>
      <c r="D17" s="5"/>
      <c r="E17" s="15">
        <v>5.95</v>
      </c>
      <c r="F17" s="13"/>
      <c r="G17" s="6">
        <f t="shared" si="0"/>
        <v>0</v>
      </c>
    </row>
    <row r="18" spans="1:7" x14ac:dyDescent="0.4">
      <c r="A18" s="7"/>
      <c r="B18" s="7"/>
      <c r="C18" s="5"/>
      <c r="D18" s="5"/>
      <c r="E18" s="6"/>
      <c r="F18" s="13"/>
      <c r="G18" s="6"/>
    </row>
    <row r="19" spans="1:7" x14ac:dyDescent="0.4">
      <c r="A19" s="8" t="s">
        <v>22</v>
      </c>
      <c r="B19" s="7"/>
      <c r="C19" s="5"/>
      <c r="D19" s="5"/>
      <c r="E19" s="6">
        <v>12</v>
      </c>
      <c r="F19" s="13"/>
      <c r="G19" s="6">
        <f t="shared" si="0"/>
        <v>0</v>
      </c>
    </row>
    <row r="20" spans="1:7" x14ac:dyDescent="0.4">
      <c r="A20" s="9" t="s">
        <v>23</v>
      </c>
      <c r="B20" s="94" t="s">
        <v>38</v>
      </c>
      <c r="C20" s="95"/>
      <c r="D20" s="96"/>
      <c r="E20" s="6">
        <v>5.95</v>
      </c>
      <c r="F20" s="13"/>
      <c r="G20" s="6">
        <f t="shared" si="0"/>
        <v>0</v>
      </c>
    </row>
    <row r="21" spans="1:7" x14ac:dyDescent="0.4">
      <c r="A21" s="7"/>
      <c r="B21" s="7"/>
      <c r="C21" s="5"/>
      <c r="D21" s="5"/>
      <c r="E21" s="6"/>
      <c r="F21" s="13"/>
      <c r="G21" s="6"/>
    </row>
    <row r="22" spans="1:7" x14ac:dyDescent="0.4">
      <c r="A22" s="7" t="s">
        <v>24</v>
      </c>
      <c r="B22" s="7"/>
      <c r="C22" s="5"/>
      <c r="D22" s="5"/>
      <c r="E22" s="6">
        <v>4.95</v>
      </c>
      <c r="F22" s="13"/>
      <c r="G22" s="6">
        <f t="shared" si="0"/>
        <v>0</v>
      </c>
    </row>
    <row r="23" spans="1:7" x14ac:dyDescent="0.4">
      <c r="A23" s="7"/>
      <c r="B23" s="7"/>
      <c r="C23" s="5"/>
      <c r="D23" s="5"/>
      <c r="E23" s="6"/>
      <c r="F23" s="13"/>
      <c r="G23" s="6"/>
    </row>
    <row r="24" spans="1:7" x14ac:dyDescent="0.4">
      <c r="A24" s="7" t="s">
        <v>25</v>
      </c>
      <c r="B24" s="7"/>
      <c r="C24" s="5"/>
      <c r="D24" s="5"/>
      <c r="E24" s="6">
        <v>5.95</v>
      </c>
      <c r="F24" s="13"/>
      <c r="G24" s="6">
        <f t="shared" si="0"/>
        <v>0</v>
      </c>
    </row>
    <row r="25" spans="1:7" x14ac:dyDescent="0.4">
      <c r="A25" s="7"/>
      <c r="B25" s="7"/>
      <c r="C25" s="5"/>
      <c r="D25" s="5"/>
      <c r="E25" s="6"/>
      <c r="F25" s="13"/>
      <c r="G25" s="6"/>
    </row>
    <row r="26" spans="1:7" x14ac:dyDescent="0.4">
      <c r="A26" s="7" t="s">
        <v>26</v>
      </c>
      <c r="B26" s="7"/>
      <c r="C26" s="5"/>
      <c r="D26" s="5"/>
      <c r="E26" s="6">
        <v>5.95</v>
      </c>
      <c r="F26" s="13"/>
      <c r="G26" s="6">
        <f t="shared" si="0"/>
        <v>0</v>
      </c>
    </row>
    <row r="27" spans="1:7" x14ac:dyDescent="0.4">
      <c r="A27" s="7"/>
      <c r="B27" s="7"/>
      <c r="C27" s="5"/>
      <c r="D27" s="5"/>
      <c r="E27" s="6"/>
      <c r="F27" s="13"/>
      <c r="G27" s="6"/>
    </row>
    <row r="28" spans="1:7" x14ac:dyDescent="0.4">
      <c r="A28" s="7" t="s">
        <v>27</v>
      </c>
      <c r="B28" s="7"/>
      <c r="C28" s="5"/>
      <c r="D28" s="5"/>
      <c r="E28" s="15">
        <v>4.45</v>
      </c>
      <c r="F28" s="13"/>
      <c r="G28" s="6">
        <f t="shared" si="0"/>
        <v>0</v>
      </c>
    </row>
    <row r="29" spans="1:7" x14ac:dyDescent="0.4">
      <c r="A29" s="7"/>
      <c r="B29" s="7"/>
      <c r="C29" s="5"/>
      <c r="D29" s="5"/>
      <c r="E29" s="6"/>
      <c r="F29" s="13"/>
      <c r="G29" s="6"/>
    </row>
    <row r="30" spans="1:7" x14ac:dyDescent="0.4">
      <c r="A30" s="7" t="s">
        <v>28</v>
      </c>
      <c r="B30" s="7"/>
      <c r="C30" s="5"/>
      <c r="D30" s="5"/>
      <c r="E30" s="6">
        <v>5.45</v>
      </c>
      <c r="F30" s="13"/>
      <c r="G30" s="6">
        <f t="shared" si="0"/>
        <v>0</v>
      </c>
    </row>
    <row r="31" spans="1:7" x14ac:dyDescent="0.4">
      <c r="A31" s="7"/>
      <c r="B31" s="7"/>
      <c r="C31" s="5"/>
      <c r="D31" s="5"/>
      <c r="E31" s="6"/>
      <c r="F31" s="13"/>
      <c r="G31" s="6"/>
    </row>
    <row r="32" spans="1:7" x14ac:dyDescent="0.4">
      <c r="A32" s="7" t="s">
        <v>29</v>
      </c>
      <c r="B32" s="7"/>
      <c r="C32" s="5"/>
      <c r="D32" s="5"/>
      <c r="E32" s="6">
        <v>4.95</v>
      </c>
      <c r="F32" s="13"/>
      <c r="G32" s="6">
        <f t="shared" si="0"/>
        <v>0</v>
      </c>
    </row>
    <row r="33" spans="1:7" x14ac:dyDescent="0.4">
      <c r="A33" s="7"/>
      <c r="B33" s="7"/>
      <c r="C33" s="5"/>
      <c r="D33" s="5"/>
      <c r="E33" s="10"/>
      <c r="F33" s="13"/>
      <c r="G33" s="6"/>
    </row>
    <row r="34" spans="1:7" x14ac:dyDescent="0.4">
      <c r="A34" s="7" t="s">
        <v>30</v>
      </c>
      <c r="B34" s="7"/>
      <c r="C34" s="5"/>
      <c r="D34" s="5"/>
      <c r="E34" s="6">
        <v>2.95</v>
      </c>
      <c r="F34" s="13"/>
      <c r="G34" s="6">
        <f t="shared" si="0"/>
        <v>0</v>
      </c>
    </row>
    <row r="35" spans="1:7" x14ac:dyDescent="0.4">
      <c r="A35" s="7"/>
      <c r="B35" s="7"/>
      <c r="C35" s="5"/>
      <c r="D35" s="5"/>
      <c r="E35" s="10"/>
      <c r="F35" s="13"/>
      <c r="G35" s="6"/>
    </row>
    <row r="36" spans="1:7" x14ac:dyDescent="0.4">
      <c r="A36" s="7" t="s">
        <v>31</v>
      </c>
      <c r="B36" s="7"/>
      <c r="C36" s="5"/>
      <c r="D36" s="5"/>
      <c r="E36" s="10"/>
      <c r="F36" s="13"/>
      <c r="G36" s="6"/>
    </row>
    <row r="37" spans="1:7" x14ac:dyDescent="0.4">
      <c r="A37" s="9" t="s">
        <v>32</v>
      </c>
      <c r="B37" s="9"/>
      <c r="C37" s="5"/>
      <c r="D37" s="5"/>
      <c r="E37" s="6">
        <v>11.95</v>
      </c>
      <c r="F37" s="13"/>
      <c r="G37" s="6">
        <f t="shared" si="0"/>
        <v>0</v>
      </c>
    </row>
    <row r="38" spans="1:7" x14ac:dyDescent="0.4">
      <c r="A38" s="9" t="s">
        <v>39</v>
      </c>
      <c r="B38" s="9"/>
      <c r="C38" s="5"/>
      <c r="D38" s="5"/>
      <c r="E38" s="6">
        <v>11.95</v>
      </c>
      <c r="F38" s="13"/>
      <c r="G38" s="6">
        <f t="shared" si="0"/>
        <v>0</v>
      </c>
    </row>
    <row r="39" spans="1:7" x14ac:dyDescent="0.4">
      <c r="A39" s="9" t="s">
        <v>40</v>
      </c>
      <c r="B39" s="9"/>
      <c r="C39" s="5"/>
      <c r="D39" s="5"/>
      <c r="E39" s="6">
        <v>14.95</v>
      </c>
      <c r="F39" s="13"/>
      <c r="G39" s="6">
        <f t="shared" si="0"/>
        <v>0</v>
      </c>
    </row>
    <row r="40" spans="1:7" x14ac:dyDescent="0.4">
      <c r="A40" s="5"/>
      <c r="B40" s="5"/>
      <c r="C40" s="5"/>
      <c r="D40" s="5"/>
      <c r="E40" s="5"/>
      <c r="F40" s="14"/>
      <c r="G40" s="6"/>
    </row>
    <row r="41" spans="1:7" ht="16.3" x14ac:dyDescent="0.4">
      <c r="E41" s="87" t="s">
        <v>33</v>
      </c>
      <c r="F41" s="88"/>
      <c r="G41" s="11">
        <f>SUM(G6:G40)</f>
        <v>0</v>
      </c>
    </row>
    <row r="43" spans="1:7" x14ac:dyDescent="0.4">
      <c r="A43" s="31" t="s">
        <v>43</v>
      </c>
    </row>
  </sheetData>
  <mergeCells count="4">
    <mergeCell ref="E41:F41"/>
    <mergeCell ref="F2:G2"/>
    <mergeCell ref="A4:G4"/>
    <mergeCell ref="B20:D20"/>
  </mergeCells>
  <pageMargins left="0.7" right="0.7" top="0.75" bottom="0.75" header="0.3" footer="0.3"/>
  <pageSetup orientation="portrait" horizontalDpi="4294967293" r:id="rId1"/>
  <headerFooter>
    <oddFooter>&amp;L(1) TAXES EN SUS&amp;R&amp;12SEPTEMBRE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BON COMMANDE</vt:lpstr>
      <vt:lpstr>Annexe A - TV</vt:lpstr>
      <vt:lpstr>'Annexe A - TV'!Zone_d_impression</vt:lpstr>
      <vt:lpstr>'BON COMMANDE'!Zone_d_impression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Lucie Belanger</cp:lastModifiedBy>
  <cp:lastPrinted>2026-04-08T18:04:52Z</cp:lastPrinted>
  <dcterms:created xsi:type="dcterms:W3CDTF">2019-03-31T10:32:35Z</dcterms:created>
  <dcterms:modified xsi:type="dcterms:W3CDTF">2026-04-08T18:11:24Z</dcterms:modified>
</cp:coreProperties>
</file>